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7EB30F26-96A0-4CAD-B2E5-0328117D4D14}" xr6:coauthVersionLast="47" xr6:coauthVersionMax="47" xr10:uidLastSave="{00000000-0000-0000-0000-000000000000}"/>
  <bookViews>
    <workbookView xWindow="600" yWindow="630" windowWidth="22800" windowHeight="14205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2" i="1" l="1"/>
  <c r="N54" i="1"/>
  <c r="L142" i="1"/>
  <c r="M138" i="1"/>
  <c r="M135" i="1"/>
  <c r="M131" i="1"/>
  <c r="M127" i="1"/>
  <c r="M120" i="1"/>
  <c r="M116" i="1"/>
  <c r="M112" i="1"/>
  <c r="M101" i="1"/>
  <c r="M98" i="1"/>
  <c r="M93" i="1"/>
  <c r="M89" i="1"/>
  <c r="M81" i="1"/>
  <c r="M77" i="1"/>
  <c r="M72" i="1"/>
  <c r="M64" i="1"/>
  <c r="M59" i="1"/>
  <c r="M54" i="1"/>
  <c r="M48" i="1"/>
  <c r="M43" i="1"/>
  <c r="M37" i="1"/>
  <c r="M28" i="1"/>
  <c r="M23" i="1"/>
  <c r="M18" i="1"/>
  <c r="M14" i="1"/>
  <c r="M11" i="1"/>
  <c r="M8" i="1"/>
  <c r="M4" i="1"/>
  <c r="K142" i="1"/>
  <c r="I142" i="1"/>
  <c r="H142" i="1"/>
  <c r="G142" i="1"/>
  <c r="F142" i="1"/>
  <c r="C142" i="1"/>
  <c r="D142" i="1"/>
  <c r="E142" i="1"/>
  <c r="J142" i="1"/>
  <c r="M142" i="1" l="1"/>
  <c r="N58" i="1"/>
  <c r="B131" i="1"/>
  <c r="B127" i="1"/>
  <c r="B89" i="1"/>
  <c r="B54" i="1"/>
  <c r="N90" i="1"/>
  <c r="N5" i="1"/>
  <c r="N6" i="1"/>
  <c r="N7" i="1"/>
  <c r="N9" i="1"/>
  <c r="N10" i="1"/>
  <c r="N12" i="1"/>
  <c r="N13" i="1"/>
  <c r="N15" i="1"/>
  <c r="N16" i="1"/>
  <c r="N17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4" i="1"/>
  <c r="N45" i="1"/>
  <c r="N46" i="1"/>
  <c r="N47" i="1"/>
  <c r="N49" i="1"/>
  <c r="N50" i="1"/>
  <c r="N51" i="1"/>
  <c r="N52" i="1"/>
  <c r="N53" i="1"/>
  <c r="N55" i="1"/>
  <c r="N57" i="1"/>
  <c r="N56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8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7" i="1"/>
  <c r="N118" i="1"/>
  <c r="N119" i="1"/>
  <c r="N121" i="1"/>
  <c r="N122" i="1"/>
  <c r="N123" i="1"/>
  <c r="N124" i="1"/>
  <c r="N125" i="1"/>
  <c r="N126" i="1"/>
  <c r="N128" i="1"/>
  <c r="N129" i="1"/>
  <c r="N130" i="1"/>
  <c r="N132" i="1"/>
  <c r="N133" i="1"/>
  <c r="N134" i="1"/>
  <c r="N136" i="1"/>
  <c r="N137" i="1"/>
  <c r="N139" i="1"/>
  <c r="N140" i="1"/>
  <c r="N141" i="1"/>
  <c r="B138" i="1"/>
  <c r="B101" i="1"/>
  <c r="B93" i="1"/>
  <c r="B81" i="1"/>
  <c r="B72" i="1"/>
  <c r="B64" i="1"/>
  <c r="B43" i="1"/>
  <c r="B28" i="1"/>
  <c r="B14" i="1"/>
  <c r="B4" i="1"/>
  <c r="B142" i="1" s="1"/>
  <c r="B59" i="1"/>
  <c r="N3" i="1"/>
  <c r="B48" i="1"/>
  <c r="B135" i="1"/>
  <c r="B120" i="1"/>
  <c r="B112" i="1"/>
  <c r="B116" i="1"/>
  <c r="B98" i="1"/>
  <c r="B77" i="1"/>
  <c r="B23" i="1"/>
  <c r="B18" i="1"/>
  <c r="B11" i="1"/>
  <c r="B8" i="1"/>
  <c r="N89" i="1" l="1"/>
  <c r="N98" i="1"/>
  <c r="N101" i="1"/>
  <c r="N28" i="1"/>
  <c r="N127" i="1"/>
  <c r="N4" i="1"/>
  <c r="N135" i="1"/>
  <c r="N138" i="1"/>
  <c r="N8" i="1"/>
  <c r="N43" i="1"/>
  <c r="N64" i="1"/>
  <c r="N81" i="1"/>
  <c r="N120" i="1"/>
  <c r="N11" i="1"/>
  <c r="N18" i="1"/>
  <c r="N14" i="1"/>
  <c r="N23" i="1"/>
  <c r="N77" i="1"/>
  <c r="N37" i="1"/>
  <c r="N72" i="1"/>
  <c r="N93" i="1"/>
  <c r="N59" i="1"/>
  <c r="N116" i="1"/>
  <c r="N48" i="1"/>
  <c r="N112" i="1"/>
  <c r="N131" i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<sst xmlns="http://schemas.openxmlformats.org/spreadsheetml/2006/main" count="143" uniqueCount="122">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</sst>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42" activePane="bottomLeft" state="frozen"/>
      <selection pane="bottomLeft" activeCell="O133" sqref="O133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273</v>
      </c>
      <c r="M3" s="17">
        <v>192</v>
      </c>
      <c r="N3" s="17">
        <f>SUM(B3:M3)</f>
        <v>2396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2083</v>
      </c>
      <c r="M4" s="20">
        <f>M5+M6</f>
        <v>1505</v>
      </c>
      <c r="N4" s="17">
        <f t="shared" ref="N4:N68" si="0">SUM(B4:M4)</f>
        <v>17981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1271</v>
      </c>
      <c r="M5" s="6">
        <v>982</v>
      </c>
      <c r="N5" s="7">
        <f t="shared" si="0"/>
        <v>12566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812</v>
      </c>
      <c r="M6" s="6">
        <v>523</v>
      </c>
      <c r="N6" s="7">
        <f t="shared" si="0"/>
        <v>5415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114</v>
      </c>
      <c r="M7" s="17">
        <v>64</v>
      </c>
      <c r="N7" s="17">
        <f t="shared" si="0"/>
        <v>758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1797</v>
      </c>
      <c r="M8" s="20">
        <f>M9+M10</f>
        <v>1468</v>
      </c>
      <c r="N8" s="17">
        <f t="shared" si="0"/>
        <v>14524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1104</v>
      </c>
      <c r="M9" s="6">
        <v>918</v>
      </c>
      <c r="N9" s="7">
        <f t="shared" si="0"/>
        <v>9338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693</v>
      </c>
      <c r="M10" s="6">
        <v>550</v>
      </c>
      <c r="N10" s="7">
        <f t="shared" si="0"/>
        <v>5186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128</v>
      </c>
      <c r="M11" s="20">
        <f>M12+M13</f>
        <v>75</v>
      </c>
      <c r="N11" s="17">
        <f t="shared" si="0"/>
        <v>1150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88</v>
      </c>
      <c r="M12" s="6">
        <v>52</v>
      </c>
      <c r="N12" s="7">
        <f t="shared" si="0"/>
        <v>877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40</v>
      </c>
      <c r="M13" s="6">
        <v>23</v>
      </c>
      <c r="N13" s="7">
        <f t="shared" si="0"/>
        <v>273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299</v>
      </c>
      <c r="M14" s="20">
        <f>M15+M16+M17</f>
        <v>204</v>
      </c>
      <c r="N14" s="17">
        <f t="shared" si="0"/>
        <v>2235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156</v>
      </c>
      <c r="M15" s="6">
        <v>115</v>
      </c>
      <c r="N15" s="7">
        <f t="shared" si="0"/>
        <v>1368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91</v>
      </c>
      <c r="M16" s="6">
        <v>55</v>
      </c>
      <c r="N16" s="7">
        <f t="shared" si="0"/>
        <v>427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52</v>
      </c>
      <c r="M17" s="6">
        <v>34</v>
      </c>
      <c r="N17" s="7">
        <f t="shared" si="0"/>
        <v>440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2336</v>
      </c>
      <c r="M18" s="20">
        <f>M19+M20+M21+M22</f>
        <v>2110</v>
      </c>
      <c r="N18" s="17">
        <f t="shared" si="0"/>
        <v>26651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649</v>
      </c>
      <c r="M19" s="6">
        <v>540</v>
      </c>
      <c r="N19" s="7">
        <f t="shared" si="0"/>
        <v>6918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914</v>
      </c>
      <c r="M20" s="6">
        <v>895</v>
      </c>
      <c r="N20" s="7">
        <f t="shared" si="0"/>
        <v>10339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528</v>
      </c>
      <c r="M21" s="6">
        <v>493</v>
      </c>
      <c r="N21" s="7">
        <f t="shared" si="0"/>
        <v>6952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245</v>
      </c>
      <c r="M22" s="6">
        <v>182</v>
      </c>
      <c r="N22" s="7">
        <f t="shared" si="0"/>
        <v>2442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2434</v>
      </c>
      <c r="M23" s="20">
        <f>M24+M25+M26</f>
        <v>2137</v>
      </c>
      <c r="N23" s="17">
        <f t="shared" si="0"/>
        <v>21246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1373</v>
      </c>
      <c r="M24" s="6">
        <v>1207</v>
      </c>
      <c r="N24" s="7">
        <f t="shared" si="0"/>
        <v>12037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851</v>
      </c>
      <c r="M25" s="6">
        <v>752</v>
      </c>
      <c r="N25" s="7">
        <f t="shared" si="0"/>
        <v>7366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210</v>
      </c>
      <c r="M26" s="6">
        <v>178</v>
      </c>
      <c r="N26" s="7">
        <f t="shared" si="0"/>
        <v>1843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227</v>
      </c>
      <c r="M27" s="20">
        <v>155</v>
      </c>
      <c r="N27" s="17">
        <f t="shared" si="0"/>
        <v>1642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9863</v>
      </c>
      <c r="M28" s="20">
        <f>M29+M30+M31+M32+M33+M34+M35</f>
        <v>7654</v>
      </c>
      <c r="N28" s="17">
        <f t="shared" si="0"/>
        <v>67364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1313</v>
      </c>
      <c r="M29" s="6">
        <v>954</v>
      </c>
      <c r="N29" s="7">
        <f t="shared" si="0"/>
        <v>8640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354</v>
      </c>
      <c r="M30" s="6">
        <v>298</v>
      </c>
      <c r="N30" s="7">
        <f t="shared" si="0"/>
        <v>3022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988</v>
      </c>
      <c r="M31" s="6">
        <v>760</v>
      </c>
      <c r="N31" s="7">
        <f t="shared" si="0"/>
        <v>7716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859</v>
      </c>
      <c r="M32" s="6">
        <v>614</v>
      </c>
      <c r="N32" s="7">
        <f t="shared" si="0"/>
        <v>5139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2576</v>
      </c>
      <c r="M33" s="6">
        <v>2240</v>
      </c>
      <c r="N33" s="7">
        <f t="shared" si="0"/>
        <v>19981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1394</v>
      </c>
      <c r="M34" s="6">
        <v>1033</v>
      </c>
      <c r="N34" s="7">
        <f t="shared" si="0"/>
        <v>7709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2379</v>
      </c>
      <c r="M35" s="6">
        <v>1755</v>
      </c>
      <c r="N35" s="7">
        <f t="shared" si="0"/>
        <v>15157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403</v>
      </c>
      <c r="M36" s="20">
        <v>275</v>
      </c>
      <c r="N36" s="17">
        <f t="shared" si="0"/>
        <v>3654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356</v>
      </c>
      <c r="M37" s="20">
        <f>M38+M39</f>
        <v>257</v>
      </c>
      <c r="N37" s="17">
        <f t="shared" si="0"/>
        <v>2732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265</v>
      </c>
      <c r="M38" s="6">
        <v>174</v>
      </c>
      <c r="N38" s="7">
        <f t="shared" si="0"/>
        <v>1985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91</v>
      </c>
      <c r="M39" s="6">
        <v>83</v>
      </c>
      <c r="N39" s="7">
        <f t="shared" si="0"/>
        <v>747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368</v>
      </c>
      <c r="M40" s="20">
        <v>277</v>
      </c>
      <c r="N40" s="17">
        <f t="shared" si="0"/>
        <v>3086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484</v>
      </c>
      <c r="M41" s="20">
        <v>375</v>
      </c>
      <c r="N41" s="17">
        <f t="shared" si="0"/>
        <v>4720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447</v>
      </c>
      <c r="M42" s="20">
        <v>329</v>
      </c>
      <c r="N42" s="17">
        <f t="shared" si="0"/>
        <v>4002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704</v>
      </c>
      <c r="M43" s="20">
        <f>M44+M45+M46</f>
        <v>432</v>
      </c>
      <c r="N43" s="17">
        <f t="shared" si="0"/>
        <v>5837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359</v>
      </c>
      <c r="M44" s="6">
        <v>228</v>
      </c>
      <c r="N44" s="7">
        <f t="shared" si="0"/>
        <v>3396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267</v>
      </c>
      <c r="M45" s="6">
        <v>149</v>
      </c>
      <c r="N45" s="7">
        <f t="shared" si="0"/>
        <v>2052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78</v>
      </c>
      <c r="M46" s="6">
        <v>55</v>
      </c>
      <c r="N46" s="7">
        <f t="shared" si="0"/>
        <v>389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204</v>
      </c>
      <c r="M47" s="20">
        <v>158</v>
      </c>
      <c r="N47" s="17">
        <f t="shared" si="0"/>
        <v>1653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2875</v>
      </c>
      <c r="M48" s="20">
        <f>M49+M50+M51</f>
        <v>2230</v>
      </c>
      <c r="N48" s="17">
        <f t="shared" si="0"/>
        <v>20993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1310</v>
      </c>
      <c r="M49" s="6">
        <v>1032</v>
      </c>
      <c r="N49" s="7">
        <f t="shared" si="0"/>
        <v>10412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267</v>
      </c>
      <c r="M50" s="6">
        <v>165</v>
      </c>
      <c r="N50" s="7">
        <f t="shared" si="0"/>
        <v>1887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1298</v>
      </c>
      <c r="M51" s="6">
        <v>1033</v>
      </c>
      <c r="N51" s="7">
        <f t="shared" si="0"/>
        <v>8694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254</v>
      </c>
      <c r="M52" s="20">
        <v>195</v>
      </c>
      <c r="N52" s="17">
        <f t="shared" si="0"/>
        <v>2278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323</v>
      </c>
      <c r="M53" s="20">
        <v>262</v>
      </c>
      <c r="N53" s="17">
        <f t="shared" si="0"/>
        <v>2804</v>
      </c>
    </row>
    <row r="54" spans="1:14" s="18" customFormat="1" ht="15.75" x14ac:dyDescent="0.25">
      <c r="A54" s="19" t="s">
        <v>51</v>
      </c>
      <c r="B54" s="20">
        <f>B58+B57+B56+B55</f>
        <v>1115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1562</v>
      </c>
      <c r="M54" s="20">
        <f>M58+M57+M56+M55</f>
        <v>1135</v>
      </c>
      <c r="N54" s="17">
        <f>N55+N56+N57+N58</f>
        <v>14077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1219</v>
      </c>
      <c r="M55" s="6">
        <v>900</v>
      </c>
      <c r="N55" s="7">
        <f t="shared" si="0"/>
        <v>11191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93</v>
      </c>
      <c r="M56" s="6">
        <v>47</v>
      </c>
      <c r="N56" s="7">
        <f t="shared" si="0"/>
        <v>614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159</v>
      </c>
      <c r="M57" s="6">
        <v>103</v>
      </c>
      <c r="N57" s="7">
        <f>SUM(B57:M57)</f>
        <v>1449</v>
      </c>
    </row>
    <row r="58" spans="1:14" s="5" customFormat="1" x14ac:dyDescent="0.25">
      <c r="A58" s="9" t="s">
        <v>118</v>
      </c>
      <c r="B58" s="6">
        <v>58</v>
      </c>
      <c r="C58" s="6">
        <v>68</v>
      </c>
      <c r="D58" s="6">
        <v>64</v>
      </c>
      <c r="E58" s="6">
        <v>65</v>
      </c>
      <c r="F58" s="6">
        <v>60</v>
      </c>
      <c r="G58" s="6">
        <v>19</v>
      </c>
      <c r="H58" s="6">
        <v>57</v>
      </c>
      <c r="I58" s="6">
        <v>94</v>
      </c>
      <c r="J58" s="6">
        <v>76</v>
      </c>
      <c r="K58" s="6">
        <v>86</v>
      </c>
      <c r="L58" s="6">
        <v>91</v>
      </c>
      <c r="M58" s="6">
        <v>85</v>
      </c>
      <c r="N58" s="7">
        <f>SUM(B58:M58)</f>
        <v>823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872</v>
      </c>
      <c r="M59" s="20">
        <f>M60+M61+M62+M63</f>
        <v>620</v>
      </c>
      <c r="N59" s="17">
        <f t="shared" si="0"/>
        <v>11614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243</v>
      </c>
      <c r="M60" s="6">
        <v>164</v>
      </c>
      <c r="N60" s="7">
        <f t="shared" si="0"/>
        <v>3936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56</v>
      </c>
      <c r="M61" s="6">
        <v>42</v>
      </c>
      <c r="N61" s="7">
        <f t="shared" si="0"/>
        <v>482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65</v>
      </c>
      <c r="M62" s="6">
        <v>53</v>
      </c>
      <c r="N62" s="7">
        <f t="shared" si="0"/>
        <v>545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508</v>
      </c>
      <c r="M63" s="6">
        <v>361</v>
      </c>
      <c r="N63" s="7">
        <f t="shared" si="0"/>
        <v>6651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7650</v>
      </c>
      <c r="M64" s="20">
        <f>M65+M66+M67+M68+M69+M70+M71</f>
        <v>5578</v>
      </c>
      <c r="N64" s="17">
        <f t="shared" si="0"/>
        <v>49987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1656</v>
      </c>
      <c r="M65" s="6">
        <v>1101</v>
      </c>
      <c r="N65" s="7">
        <f t="shared" si="0"/>
        <v>12424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787</v>
      </c>
      <c r="M66" s="6">
        <v>569</v>
      </c>
      <c r="N66" s="7">
        <f t="shared" si="0"/>
        <v>4345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1175</v>
      </c>
      <c r="M67" s="6">
        <v>843</v>
      </c>
      <c r="N67" s="7">
        <f t="shared" si="0"/>
        <v>7242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1336</v>
      </c>
      <c r="M68" s="6">
        <v>1042</v>
      </c>
      <c r="N68" s="7">
        <f t="shared" si="0"/>
        <v>8506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253</v>
      </c>
      <c r="M69" s="6">
        <v>212</v>
      </c>
      <c r="N69" s="7">
        <f t="shared" ref="N69:N133" si="1">SUM(B69:M69)</f>
        <v>1547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1628</v>
      </c>
      <c r="M70" s="6">
        <v>1178</v>
      </c>
      <c r="N70" s="7">
        <f t="shared" si="1"/>
        <v>9336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815</v>
      </c>
      <c r="M71" s="6">
        <v>633</v>
      </c>
      <c r="N71" s="7">
        <f t="shared" si="1"/>
        <v>6587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963</v>
      </c>
      <c r="M72" s="20">
        <f>M73+M74+M75+M76</f>
        <v>604</v>
      </c>
      <c r="N72" s="17">
        <f t="shared" si="1"/>
        <v>6359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470</v>
      </c>
      <c r="M73" s="6">
        <v>280</v>
      </c>
      <c r="N73" s="7">
        <f t="shared" si="1"/>
        <v>3862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311</v>
      </c>
      <c r="M74" s="6">
        <v>195</v>
      </c>
      <c r="N74" s="7">
        <f t="shared" si="1"/>
        <v>1458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155</v>
      </c>
      <c r="M75" s="6">
        <v>116</v>
      </c>
      <c r="N75" s="7">
        <f t="shared" si="1"/>
        <v>840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27</v>
      </c>
      <c r="M76" s="6">
        <v>13</v>
      </c>
      <c r="N76" s="7">
        <f t="shared" si="1"/>
        <v>199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171</v>
      </c>
      <c r="M77" s="20">
        <f>M78+M79+M80</f>
        <v>131</v>
      </c>
      <c r="N77" s="17">
        <f t="shared" si="1"/>
        <v>1631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88</v>
      </c>
      <c r="M78" s="6">
        <v>80</v>
      </c>
      <c r="N78" s="7">
        <f t="shared" si="1"/>
        <v>1166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43</v>
      </c>
      <c r="M79" s="6">
        <v>31</v>
      </c>
      <c r="N79" s="7">
        <f t="shared" si="1"/>
        <v>283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40</v>
      </c>
      <c r="M80" s="6">
        <v>20</v>
      </c>
      <c r="N80" s="7">
        <f t="shared" si="1"/>
        <v>182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4278</v>
      </c>
      <c r="M81" s="20">
        <f>M82+M83+M84+M85+M86+M87+M88</f>
        <v>3315</v>
      </c>
      <c r="N81" s="17">
        <f t="shared" si="1"/>
        <v>51116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681</v>
      </c>
      <c r="M82" s="6">
        <v>457</v>
      </c>
      <c r="N82" s="7">
        <f t="shared" si="1"/>
        <v>7422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-3</v>
      </c>
      <c r="M83" s="6">
        <v>93</v>
      </c>
      <c r="N83" s="7">
        <f t="shared" si="1"/>
        <v>821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896</v>
      </c>
      <c r="M84" s="6">
        <v>666</v>
      </c>
      <c r="N84" s="7">
        <f t="shared" si="1"/>
        <v>10737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445</v>
      </c>
      <c r="M85" s="6">
        <v>331</v>
      </c>
      <c r="N85" s="7">
        <f t="shared" si="1"/>
        <v>4560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876</v>
      </c>
      <c r="M86" s="6">
        <v>644</v>
      </c>
      <c r="N86" s="7">
        <f t="shared" si="1"/>
        <v>11396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1063</v>
      </c>
      <c r="M87" s="6">
        <v>986</v>
      </c>
      <c r="N87" s="7">
        <f t="shared" si="1"/>
        <v>14769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320</v>
      </c>
      <c r="M88" s="6">
        <v>138</v>
      </c>
      <c r="N88" s="7">
        <f t="shared" si="1"/>
        <v>1411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437</v>
      </c>
      <c r="M89" s="20">
        <f>M91+M90</f>
        <v>299</v>
      </c>
      <c r="N89" s="17">
        <f t="shared" si="1"/>
        <v>4665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258</v>
      </c>
      <c r="M90" s="6">
        <v>161</v>
      </c>
      <c r="N90" s="7">
        <f t="shared" ref="N90" si="2">SUM(B90:M90)</f>
        <v>1826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179</v>
      </c>
      <c r="M91" s="6">
        <v>138</v>
      </c>
      <c r="N91" s="7">
        <f t="shared" si="1"/>
        <v>2839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945</v>
      </c>
      <c r="M92" s="20">
        <v>765</v>
      </c>
      <c r="N92" s="17">
        <f t="shared" si="1"/>
        <v>8076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1641</v>
      </c>
      <c r="M93" s="20">
        <f>M94++M95+M96</f>
        <v>1223</v>
      </c>
      <c r="N93" s="17">
        <f t="shared" si="1"/>
        <v>13961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410</v>
      </c>
      <c r="M94" s="6">
        <v>241</v>
      </c>
      <c r="N94" s="7">
        <f t="shared" si="1"/>
        <v>3741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1106</v>
      </c>
      <c r="M95" s="6">
        <v>895</v>
      </c>
      <c r="N95" s="7">
        <f t="shared" si="1"/>
        <v>9408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125</v>
      </c>
      <c r="M96" s="6">
        <v>87</v>
      </c>
      <c r="N96" s="7">
        <f t="shared" si="1"/>
        <v>812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418</v>
      </c>
      <c r="M97" s="20">
        <v>331</v>
      </c>
      <c r="N97" s="17">
        <f t="shared" si="1"/>
        <v>3405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208</v>
      </c>
      <c r="M98" s="20">
        <f>M99+M100</f>
        <v>126</v>
      </c>
      <c r="N98" s="17">
        <f t="shared" si="1"/>
        <v>1661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180</v>
      </c>
      <c r="M99" s="6">
        <v>101</v>
      </c>
      <c r="N99" s="7">
        <f t="shared" si="1"/>
        <v>1450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28</v>
      </c>
      <c r="M100" s="6">
        <v>25</v>
      </c>
      <c r="N100" s="7">
        <f t="shared" si="1"/>
        <v>211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3828</v>
      </c>
      <c r="M101" s="20">
        <f>M102+M103+M104+M105+M106</f>
        <v>3063</v>
      </c>
      <c r="N101" s="17">
        <f t="shared" si="1"/>
        <v>29315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1738</v>
      </c>
      <c r="M102" s="6">
        <v>1531</v>
      </c>
      <c r="N102" s="7">
        <f t="shared" si="1"/>
        <v>15546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215</v>
      </c>
      <c r="M103" s="6">
        <v>171</v>
      </c>
      <c r="N103" s="7">
        <f t="shared" si="1"/>
        <v>1499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817</v>
      </c>
      <c r="M104" s="6">
        <v>567</v>
      </c>
      <c r="N104" s="7">
        <f t="shared" si="1"/>
        <v>5570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258</v>
      </c>
      <c r="M105" s="6">
        <v>172</v>
      </c>
      <c r="N105" s="7">
        <f t="shared" si="1"/>
        <v>1325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800</v>
      </c>
      <c r="M106" s="6">
        <v>622</v>
      </c>
      <c r="N106" s="7">
        <f t="shared" si="1"/>
        <v>5375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285</v>
      </c>
      <c r="M107" s="20">
        <v>215</v>
      </c>
      <c r="N107" s="17">
        <f t="shared" si="1"/>
        <v>2397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209</v>
      </c>
      <c r="M108" s="20">
        <v>168</v>
      </c>
      <c r="N108" s="17">
        <f t="shared" si="1"/>
        <v>2525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76</v>
      </c>
      <c r="M109" s="20">
        <v>93</v>
      </c>
      <c r="N109" s="17">
        <f t="shared" si="1"/>
        <v>1928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358</v>
      </c>
      <c r="M110" s="20">
        <v>231</v>
      </c>
      <c r="N110" s="17">
        <f t="shared" si="1"/>
        <v>3409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874</v>
      </c>
      <c r="M111" s="20">
        <v>660</v>
      </c>
      <c r="N111" s="17">
        <f t="shared" si="1"/>
        <v>8811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1075</v>
      </c>
      <c r="M112" s="20">
        <f>M113+M114+M115</f>
        <v>839</v>
      </c>
      <c r="N112" s="17">
        <f t="shared" si="1"/>
        <v>8991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719</v>
      </c>
      <c r="M113" s="6">
        <v>545</v>
      </c>
      <c r="N113" s="7">
        <f t="shared" si="1"/>
        <v>6156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122</v>
      </c>
      <c r="M114" s="6">
        <v>87</v>
      </c>
      <c r="N114" s="7">
        <f t="shared" si="1"/>
        <v>812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234</v>
      </c>
      <c r="M115" s="6">
        <v>207</v>
      </c>
      <c r="N115" s="7">
        <f t="shared" si="1"/>
        <v>2023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1392</v>
      </c>
      <c r="M116" s="20">
        <f>M117+M118+M119</f>
        <v>1034</v>
      </c>
      <c r="N116" s="17">
        <f t="shared" si="1"/>
        <v>11406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259</v>
      </c>
      <c r="M117" s="6">
        <v>189</v>
      </c>
      <c r="N117" s="7">
        <f t="shared" si="1"/>
        <v>3273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727</v>
      </c>
      <c r="M118" s="6">
        <v>546</v>
      </c>
      <c r="N118" s="7">
        <f t="shared" si="1"/>
        <v>5248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406</v>
      </c>
      <c r="M119" s="6">
        <v>299</v>
      </c>
      <c r="N119" s="7">
        <f t="shared" si="1"/>
        <v>2885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5913</v>
      </c>
      <c r="M120" s="20">
        <f>M121+M122+M123+M124+M125</f>
        <v>5196</v>
      </c>
      <c r="N120" s="17">
        <f t="shared" si="1"/>
        <v>46498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1224</v>
      </c>
      <c r="M121" s="6">
        <v>1091</v>
      </c>
      <c r="N121" s="7">
        <f t="shared" si="1"/>
        <v>10477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1501</v>
      </c>
      <c r="M122" s="6">
        <v>1335</v>
      </c>
      <c r="N122" s="7">
        <f t="shared" si="1"/>
        <v>11928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1087</v>
      </c>
      <c r="M123" s="6">
        <v>937</v>
      </c>
      <c r="N123" s="7">
        <f t="shared" si="1"/>
        <v>8208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822</v>
      </c>
      <c r="M124" s="6">
        <v>621</v>
      </c>
      <c r="N124" s="7">
        <f t="shared" si="1"/>
        <v>5190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1279</v>
      </c>
      <c r="M125" s="6">
        <v>1212</v>
      </c>
      <c r="N125" s="7">
        <f t="shared" si="1"/>
        <v>10695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237</v>
      </c>
      <c r="M126" s="20">
        <v>156</v>
      </c>
      <c r="N126" s="17">
        <f t="shared" si="1"/>
        <v>1717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3750</v>
      </c>
      <c r="M127" s="20">
        <f>M128+M129+M130</f>
        <v>2800</v>
      </c>
      <c r="N127" s="17">
        <f t="shared" si="1"/>
        <v>27304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1589</v>
      </c>
      <c r="M128" s="6">
        <v>1240</v>
      </c>
      <c r="N128" s="7">
        <f t="shared" si="1"/>
        <v>13776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1491</v>
      </c>
      <c r="M129" s="6">
        <v>1082</v>
      </c>
      <c r="N129" s="7">
        <f>SUM(B129:M129)</f>
        <v>9686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670</v>
      </c>
      <c r="M130" s="6">
        <v>478</v>
      </c>
      <c r="N130" s="7">
        <f t="shared" si="1"/>
        <v>3842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1078</v>
      </c>
      <c r="M131" s="25">
        <f>M132+M133</f>
        <v>953</v>
      </c>
      <c r="N131" s="17">
        <f t="shared" si="1"/>
        <v>9688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770</v>
      </c>
      <c r="M132" s="6">
        <v>701</v>
      </c>
      <c r="N132" s="7">
        <f t="shared" si="1"/>
        <v>7741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308</v>
      </c>
      <c r="M133" s="6">
        <v>252</v>
      </c>
      <c r="N133" s="7">
        <f t="shared" si="1"/>
        <v>1947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255</v>
      </c>
      <c r="M134" s="20">
        <v>153</v>
      </c>
      <c r="N134" s="17">
        <f t="shared" ref="N134:N141" si="3">SUM(B134:M134)</f>
        <v>2150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402</v>
      </c>
      <c r="M135" s="20">
        <f>M136+M137</f>
        <v>275</v>
      </c>
      <c r="N135" s="17">
        <f t="shared" si="3"/>
        <v>3385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262</v>
      </c>
      <c r="M136" s="6">
        <v>174</v>
      </c>
      <c r="N136" s="7">
        <f t="shared" si="3"/>
        <v>2381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140</v>
      </c>
      <c r="M137" s="6">
        <v>101</v>
      </c>
      <c r="N137" s="7">
        <f t="shared" si="3"/>
        <v>1004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3968</v>
      </c>
      <c r="M138" s="20">
        <f>M139+M140+M141</f>
        <v>3101</v>
      </c>
      <c r="N138" s="17">
        <f t="shared" si="3"/>
        <v>26840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935</v>
      </c>
      <c r="M139" s="6">
        <v>770</v>
      </c>
      <c r="N139" s="7">
        <f t="shared" si="3"/>
        <v>8221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1421</v>
      </c>
      <c r="M140" s="6">
        <v>1108</v>
      </c>
      <c r="N140" s="7">
        <f t="shared" si="3"/>
        <v>8837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1612</v>
      </c>
      <c r="M141" s="6">
        <v>1223</v>
      </c>
      <c r="N141" s="7">
        <f t="shared" si="3"/>
        <v>9782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42602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68817</v>
      </c>
      <c r="M142" s="24">
        <f t="shared" si="4"/>
        <v>53418</v>
      </c>
      <c r="N142" s="24">
        <f>SUM(N3,N4,N7,N8,N11,N14,N18,N23,N27,N28,N36,N37,N40,N41,N42,N43,N47,N48,N52,N53,N54,N59,N64,N72,N77,N81,N89,N92,N93,N97,N98,N101,N107,N108,N109,N110,N111,N112,N116,N120,N126,N127,N131,N134,N135,N138)</f>
        <v>560622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McGill, Jenny</cp:lastModifiedBy>
  <dcterms:created xsi:type="dcterms:W3CDTF">2022-06-01T13:48:11Z</dcterms:created>
  <dcterms:modified xsi:type="dcterms:W3CDTF">2022-11-06T20:03:25Z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